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Sample" sheetId="1" r:id="rId1"/>
    <sheet name="AJA" sheetId="2" r:id="rId2"/>
    <sheet name="Peterson" sheetId="3" r:id="rId3"/>
    <sheet name="Withey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<sst xmlns="http://schemas.openxmlformats.org/spreadsheetml/2006/main" count="258" uniqueCount="75">
  <si>
    <t>ALASKA CONFERENCE OF SEVENTH-DAY ADVENTISTS</t>
  </si>
  <si>
    <t>COURTESY PAYROLL TRANSMITTAL</t>
  </si>
  <si>
    <t>and ending</t>
  </si>
  <si>
    <t xml:space="preserve">For the period beginning  </t>
  </si>
  <si>
    <t>TIME SHEET SUMMARY</t>
  </si>
  <si>
    <t>Total Hours</t>
  </si>
  <si>
    <t>Grand Total</t>
  </si>
  <si>
    <t>Hours</t>
  </si>
  <si>
    <t>COURTESY PAYROLL CALCULATION</t>
  </si>
  <si>
    <t>Wages</t>
  </si>
  <si>
    <t>FICA</t>
  </si>
  <si>
    <t>Medicare</t>
  </si>
  <si>
    <t>Retirement**</t>
  </si>
  <si>
    <t>(Church or School Financial Officer)</t>
  </si>
  <si>
    <t>Check No.:</t>
  </si>
  <si>
    <t xml:space="preserve">Amount: </t>
  </si>
  <si>
    <t>Telephone:</t>
  </si>
  <si>
    <t>Church or School:</t>
  </si>
  <si>
    <t xml:space="preserve">Payroll authorized and requested by: </t>
  </si>
  <si>
    <t>BEFORE ANY PAYROLL CHECKS ARE ISSUED WE MUST HAVE ON FILE FOR EACH EMPLOYEE</t>
  </si>
  <si>
    <t>A COMPLETED: W-4 AND I-9 (IMMIGRATION FORM)</t>
  </si>
  <si>
    <r>
      <t xml:space="preserve">Please attach copies of employee time sheets/cards </t>
    </r>
    <r>
      <rPr>
        <b/>
        <sz val="11"/>
        <rFont val="Arial"/>
        <family val="2"/>
      </rPr>
      <t>AND</t>
    </r>
    <r>
      <rPr>
        <sz val="11"/>
        <rFont val="Arial"/>
        <family val="2"/>
      </rPr>
      <t xml:space="preserve"> summarize here. Thank you.</t>
    </r>
  </si>
  <si>
    <r>
      <t xml:space="preserve">This form must be </t>
    </r>
    <r>
      <rPr>
        <b/>
        <i/>
        <sz val="10"/>
        <rFont val="Arial"/>
        <family val="2"/>
      </rPr>
      <t>completed in its entirety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accompanied by a check</t>
    </r>
    <r>
      <rPr>
        <sz val="10"/>
        <rFont val="Arial"/>
        <family val="2"/>
      </rPr>
      <t xml:space="preserve"> before payroll will be processed for these</t>
    </r>
  </si>
  <si>
    <t>Conference</t>
  </si>
  <si>
    <t>Total to</t>
  </si>
  <si>
    <t>Worker’s</t>
  </si>
  <si>
    <t>Comp*</t>
  </si>
  <si>
    <t>Date:  _______________</t>
  </si>
  <si>
    <t xml:space="preserve">individuals. All payroll checks are processed so that direct deposits can be in the bank accounts by the end of the month. </t>
  </si>
  <si>
    <t>In order to allow for calculation and entry in our payroll system, this transmittal form and check must be in the Conference</t>
  </si>
  <si>
    <t>advance may be requested.</t>
  </si>
  <si>
    <t xml:space="preserve">which arrive after payroll has been processed will be included with the next month’s payroll, although a conference payroll </t>
  </si>
  <si>
    <t>Week # 1</t>
  </si>
  <si>
    <t>Week # 2</t>
  </si>
  <si>
    <t>Week # 3</t>
  </si>
  <si>
    <t>Week # 4</t>
  </si>
  <si>
    <t>Week # 5</t>
  </si>
  <si>
    <r>
      <t xml:space="preserve">Office before the </t>
    </r>
    <r>
      <rPr>
        <b/>
        <i/>
        <sz val="10"/>
        <rFont val="Arial"/>
        <family val="2"/>
      </rPr>
      <t>24th of the month</t>
    </r>
    <r>
      <rPr>
        <sz val="10"/>
        <rFont val="Arial"/>
        <family val="2"/>
      </rPr>
      <t xml:space="preserve"> (earlier during holiday seasons and if the month ends on a weekend). Check requests</t>
    </r>
  </si>
  <si>
    <t xml:space="preserve"> -- Bible workers,teacher's aides, secretaries, other clerical</t>
  </si>
  <si>
    <t xml:space="preserve"> -- Janitorial and Other Categories</t>
  </si>
  <si>
    <t>updated 9/1/2008</t>
  </si>
  <si>
    <t>(*)Workman’s Compensation - Churches and Schools</t>
  </si>
  <si>
    <t>(**)Retirement required only if an employee is hired with the expectation to work at least 19 hours per week.</t>
  </si>
  <si>
    <t>Employee’s Name/Position</t>
  </si>
  <si>
    <t>A COMPLETED: W-4 AND I-9 (ELIGIBILITY TO WORK FORM)</t>
  </si>
  <si>
    <t xml:space="preserve">LOCALLY FUNDED EMPLOYEES PAYROLL </t>
  </si>
  <si>
    <t>TRANSMITTAL FORM</t>
  </si>
  <si>
    <t>updated 5/21/2014</t>
  </si>
  <si>
    <t>Carol Withey-final payout</t>
  </si>
  <si>
    <t>Peggy Peterson-final payout</t>
  </si>
  <si>
    <t>Errol Acosta-final payout</t>
  </si>
  <si>
    <t>Chufu Ly-final payout</t>
  </si>
  <si>
    <t>(**) Retirement</t>
  </si>
  <si>
    <t>LFE PAYROLL CALCULATION</t>
  </si>
  <si>
    <t>(*)Worker's Compensation</t>
  </si>
  <si>
    <t>Vacation</t>
  </si>
  <si>
    <t># Hours</t>
  </si>
  <si>
    <t xml:space="preserve"> Sick</t>
  </si>
  <si>
    <t>Retirement</t>
  </si>
  <si>
    <t>Match</t>
  </si>
  <si>
    <t>Basic**</t>
  </si>
  <si>
    <t>updated 4/14/2020</t>
  </si>
  <si>
    <r>
      <t xml:space="preserve">For the period </t>
    </r>
    <r>
      <rPr>
        <sz val="11"/>
        <rFont val="Arial"/>
        <family val="2"/>
      </rPr>
      <t>beginning</t>
    </r>
    <r>
      <rPr>
        <b/>
        <sz val="11"/>
        <rFont val="Arial"/>
        <family val="2"/>
      </rPr>
      <t xml:space="preserve">  </t>
    </r>
  </si>
  <si>
    <r>
      <rPr>
        <sz val="10"/>
        <rFont val="Wingdings"/>
        <family val="0"/>
      </rPr>
      <t></t>
    </r>
    <r>
      <rPr>
        <sz val="10"/>
        <rFont val="Arial"/>
        <family val="2"/>
      </rPr>
      <t xml:space="preserve"> Bible workers,teacher's aides, secretaries, other clerical</t>
    </r>
  </si>
  <si>
    <r>
      <rPr>
        <sz val="10"/>
        <rFont val="Wingdings"/>
        <family val="0"/>
      </rPr>
      <t></t>
    </r>
    <r>
      <rPr>
        <sz val="10"/>
        <rFont val="Arial"/>
        <family val="2"/>
      </rPr>
      <t xml:space="preserve"> Janitorial and Other Categories</t>
    </r>
  </si>
  <si>
    <r>
      <rPr>
        <sz val="10"/>
        <rFont val="Wingdings"/>
        <family val="0"/>
      </rPr>
      <t></t>
    </r>
    <r>
      <rPr>
        <sz val="10"/>
        <rFont val="Arial"/>
        <family val="2"/>
      </rPr>
      <t xml:space="preserve"> 5% Retirement required only if an employee is hired with the expectation to work at least 19 hours per week. </t>
    </r>
  </si>
  <si>
    <r>
      <rPr>
        <sz val="10"/>
        <rFont val="Wingdings"/>
        <family val="0"/>
      </rPr>
      <t></t>
    </r>
    <r>
      <rPr>
        <sz val="10"/>
        <rFont val="Arial"/>
        <family val="2"/>
      </rPr>
      <t xml:space="preserve"> Up to a 3% Retirement Match required if an employee wishes to participate in the Retirement Plan and is hired with</t>
    </r>
  </si>
  <si>
    <t xml:space="preserve">  the expectation to work at least 19 hours per week.</t>
  </si>
  <si>
    <r>
      <t xml:space="preserve">This form must be </t>
    </r>
    <r>
      <rPr>
        <b/>
        <i/>
        <sz val="10"/>
        <rFont val="Arial"/>
        <family val="2"/>
      </rPr>
      <t>completed in its entirety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accompanied by a check</t>
    </r>
    <r>
      <rPr>
        <sz val="10"/>
        <rFont val="Arial"/>
        <family val="2"/>
      </rPr>
      <t xml:space="preserve"> before payroll will be processed for these individuals.</t>
    </r>
  </si>
  <si>
    <t>All payroll checks are processed so that direct deposits can be in the bank accounts by the end of the month.  In order to allow for</t>
  </si>
  <si>
    <r>
      <t>calculation and entry in our payroll system, this transmittal form and check must be in the Conference Office before the</t>
    </r>
    <r>
      <rPr>
        <b/>
        <sz val="10"/>
        <color indexed="10"/>
        <rFont val="Arial"/>
        <family val="2"/>
      </rPr>
      <t xml:space="preserve"> 24th of the </t>
    </r>
  </si>
  <si>
    <r>
      <rPr>
        <b/>
        <sz val="10"/>
        <color indexed="10"/>
        <rFont val="Arial"/>
        <family val="2"/>
      </rPr>
      <t>month</t>
    </r>
    <r>
      <rPr>
        <sz val="10"/>
        <rFont val="Arial"/>
        <family val="2"/>
      </rPr>
      <t xml:space="preserve"> (earlier during holiday seasons and if the month ends on a weekend). Check requests which arrive after payroll has been</t>
    </r>
  </si>
  <si>
    <t>processed will be included with the next month’s payroll, although a conference payroll advance may be requested.</t>
  </si>
  <si>
    <t xml:space="preserve">BEFORE ANY PAYROLL CHECKS ARE ISSUED, WE MUST HAVE ON FILE FOR EACH EMPLOYEE A  </t>
  </si>
  <si>
    <t>COMPLETED W-4 AND I-9 (ELIGIBILITY TO WORK FORM).  THESE FORMS ARE ON THE CONFERENCE WEBSITE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</si>
</sst>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&quot;$&quot;#,##0.00"/>
    <numFmt numFmtId="169" formatCode="m/d"/>
    <numFmt numFmtId="170" formatCode="[$€-2]\ #,##0.00_);[Red]\([$€-2]\ #,##0.00\)"/>
    <numFmt numFmtId="171" formatCode="0.000"/>
    <numFmt numFmtId="172" formatCode="_(&quot;$&quot;* #,##0.000_);_(&quot;$&quot;* \(#,##0.000\);_(&quot;$&quot;* &quot;-&quot;???_);_(@_)"/>
  </numFmts>
  <fonts count="51">
    <font>
      <sz val="10"/>
      <name val="Arial"/>
      <family val="0"/>
    </font>
    <font>
      <sz val="2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Wingdings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168" fontId="0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9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44" fontId="0" fillId="0" borderId="13" xfId="44" applyFont="1" applyBorder="1" applyAlignment="1">
      <alignment/>
    </xf>
    <xf numFmtId="44" fontId="0" fillId="0" borderId="16" xfId="44" applyFont="1" applyBorder="1" applyAlignment="1">
      <alignment/>
    </xf>
    <xf numFmtId="171" fontId="0" fillId="0" borderId="18" xfId="0" applyNumberFormat="1" applyFont="1" applyBorder="1" applyAlignment="1">
      <alignment horizontal="center" wrapText="1"/>
    </xf>
    <xf numFmtId="44" fontId="0" fillId="0" borderId="12" xfId="44" applyFont="1" applyBorder="1" applyAlignment="1">
      <alignment/>
    </xf>
    <xf numFmtId="44" fontId="0" fillId="0" borderId="24" xfId="0" applyNumberFormat="1" applyFont="1" applyBorder="1" applyAlignment="1">
      <alignment/>
    </xf>
    <xf numFmtId="44" fontId="0" fillId="0" borderId="16" xfId="0" applyNumberFormat="1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20" xfId="44" applyFont="1" applyBorder="1" applyAlignment="1">
      <alignment/>
    </xf>
    <xf numFmtId="0" fontId="7" fillId="0" borderId="21" xfId="0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44" fontId="0" fillId="0" borderId="12" xfId="0" applyNumberFormat="1" applyFont="1" applyBorder="1" applyAlignment="1">
      <alignment/>
    </xf>
    <xf numFmtId="167" fontId="0" fillId="0" borderId="2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44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7" fontId="0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2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50" fillId="0" borderId="0" xfId="0" applyFont="1" applyAlignment="1">
      <alignment horizontal="center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6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2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32" fillId="0" borderId="18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171" fontId="32" fillId="0" borderId="18" xfId="0" applyNumberFormat="1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32" fillId="0" borderId="29" xfId="0" applyFont="1" applyBorder="1" applyAlignment="1">
      <alignment horizontal="center" wrapText="1"/>
    </xf>
    <xf numFmtId="44" fontId="0" fillId="0" borderId="21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tabSelected="1" view="pageLayout" workbookViewId="0" topLeftCell="A1">
      <selection activeCell="A1" sqref="A1:IV1"/>
    </sheetView>
  </sheetViews>
  <sheetFormatPr defaultColWidth="0.85546875" defaultRowHeight="12.75"/>
  <cols>
    <col min="1" max="1" width="0.85546875" style="1" customWidth="1"/>
    <col min="2" max="2" width="25.7109375" style="1" customWidth="1"/>
    <col min="3" max="9" width="10.28125" style="1" customWidth="1"/>
    <col min="10" max="10" width="10.421875" style="1" customWidth="1"/>
    <col min="11" max="11" width="0.85546875" style="1" customWidth="1"/>
    <col min="12" max="16384" width="0.85546875" style="1" customWidth="1"/>
  </cols>
  <sheetData>
    <row r="2" spans="2:10" ht="15">
      <c r="B2" s="63" t="s">
        <v>0</v>
      </c>
      <c r="C2" s="63"/>
      <c r="D2" s="63"/>
      <c r="E2" s="63"/>
      <c r="F2" s="63"/>
      <c r="G2" s="63"/>
      <c r="H2" s="63"/>
      <c r="I2" s="63"/>
      <c r="J2" s="63"/>
    </row>
    <row r="3" ht="15">
      <c r="C3" s="2"/>
    </row>
    <row r="4" spans="2:10" ht="24.75" customHeight="1">
      <c r="B4" s="64" t="s">
        <v>45</v>
      </c>
      <c r="C4" s="64"/>
      <c r="D4" s="64"/>
      <c r="E4" s="64"/>
      <c r="F4" s="64"/>
      <c r="G4" s="64"/>
      <c r="H4" s="64"/>
      <c r="I4" s="64"/>
      <c r="J4" s="64"/>
    </row>
    <row r="5" spans="2:10" ht="24.75" customHeight="1">
      <c r="B5" s="64" t="s">
        <v>46</v>
      </c>
      <c r="C5" s="64"/>
      <c r="D5" s="64"/>
      <c r="E5" s="64"/>
      <c r="F5" s="64"/>
      <c r="G5" s="64"/>
      <c r="H5" s="64"/>
      <c r="I5" s="64"/>
      <c r="J5" s="64"/>
    </row>
    <row r="6" spans="2:10" ht="15.75" customHeight="1">
      <c r="B6" s="48"/>
      <c r="C6" s="48"/>
      <c r="D6" s="48"/>
      <c r="E6" s="48"/>
      <c r="F6" s="48"/>
      <c r="G6" s="48"/>
      <c r="H6" s="48"/>
      <c r="I6" s="48"/>
      <c r="J6" s="48"/>
    </row>
    <row r="7" spans="2:9" ht="15">
      <c r="B7" s="69" t="s">
        <v>62</v>
      </c>
      <c r="C7" s="65"/>
      <c r="D7" s="65"/>
      <c r="E7" s="4" t="s">
        <v>2</v>
      </c>
      <c r="F7" s="51"/>
      <c r="G7" s="51"/>
      <c r="H7" s="52"/>
      <c r="I7" s="52"/>
    </row>
    <row r="8" ht="15">
      <c r="C8" s="2"/>
    </row>
    <row r="9" ht="12.75">
      <c r="B9" s="1" t="s">
        <v>68</v>
      </c>
    </row>
    <row r="10" ht="12.75">
      <c r="B10" s="1" t="s">
        <v>69</v>
      </c>
    </row>
    <row r="11" ht="12.75">
      <c r="B11" s="1" t="s">
        <v>70</v>
      </c>
    </row>
    <row r="12" ht="12.75">
      <c r="B12" s="1" t="s">
        <v>71</v>
      </c>
    </row>
    <row r="13" ht="12.75">
      <c r="B13" s="1" t="s">
        <v>72</v>
      </c>
    </row>
    <row r="14" ht="12.75" customHeight="1">
      <c r="C14" s="2"/>
    </row>
    <row r="15" spans="2:10" ht="12.75">
      <c r="B15" s="76" t="s">
        <v>73</v>
      </c>
      <c r="C15" s="76"/>
      <c r="D15" s="76"/>
      <c r="E15" s="76"/>
      <c r="F15" s="76"/>
      <c r="G15" s="76"/>
      <c r="H15" s="76"/>
      <c r="I15" s="76"/>
      <c r="J15" s="76"/>
    </row>
    <row r="16" spans="2:10" ht="12.75">
      <c r="B16" s="76" t="s">
        <v>74</v>
      </c>
      <c r="C16" s="76"/>
      <c r="D16" s="76"/>
      <c r="E16" s="76"/>
      <c r="F16" s="76"/>
      <c r="G16" s="76"/>
      <c r="H16" s="76"/>
      <c r="I16" s="76"/>
      <c r="J16" s="76"/>
    </row>
    <row r="18" spans="2:10" ht="14.25" customHeight="1">
      <c r="B18" s="83" t="s">
        <v>4</v>
      </c>
      <c r="C18" s="84"/>
      <c r="D18" s="84"/>
      <c r="E18" s="84"/>
      <c r="F18" s="84"/>
      <c r="G18" s="84"/>
      <c r="H18" s="84"/>
      <c r="I18" s="84"/>
      <c r="J18" s="85"/>
    </row>
    <row r="19" spans="2:10" ht="16.5" customHeight="1">
      <c r="B19" s="57" t="s">
        <v>21</v>
      </c>
      <c r="C19" s="58"/>
      <c r="D19" s="58"/>
      <c r="E19" s="58"/>
      <c r="F19" s="58"/>
      <c r="G19" s="58"/>
      <c r="H19" s="58"/>
      <c r="I19" s="58"/>
      <c r="J19" s="59"/>
    </row>
    <row r="20" spans="2:10" ht="18" customHeight="1">
      <c r="B20" s="77" t="s">
        <v>43</v>
      </c>
      <c r="C20" s="78" t="s">
        <v>5</v>
      </c>
      <c r="D20" s="79" t="s">
        <v>5</v>
      </c>
      <c r="E20" s="79" t="s">
        <v>5</v>
      </c>
      <c r="F20" s="79" t="s">
        <v>5</v>
      </c>
      <c r="G20" s="79" t="s">
        <v>5</v>
      </c>
      <c r="H20" s="79" t="s">
        <v>55</v>
      </c>
      <c r="I20" s="79" t="s">
        <v>57</v>
      </c>
      <c r="J20" s="79" t="s">
        <v>6</v>
      </c>
    </row>
    <row r="21" spans="2:10" ht="12.75">
      <c r="B21" s="80"/>
      <c r="C21" s="81" t="s">
        <v>32</v>
      </c>
      <c r="D21" s="82" t="s">
        <v>33</v>
      </c>
      <c r="E21" s="82" t="s">
        <v>34</v>
      </c>
      <c r="F21" s="82" t="s">
        <v>35</v>
      </c>
      <c r="G21" s="82" t="s">
        <v>36</v>
      </c>
      <c r="H21" s="82" t="s">
        <v>56</v>
      </c>
      <c r="I21" s="82" t="s">
        <v>56</v>
      </c>
      <c r="J21" s="82" t="s">
        <v>7</v>
      </c>
    </row>
    <row r="22" spans="2:10" ht="18" customHeight="1">
      <c r="B22" s="10"/>
      <c r="C22" s="13"/>
      <c r="D22" s="10"/>
      <c r="E22" s="10"/>
      <c r="F22" s="10"/>
      <c r="G22" s="10"/>
      <c r="H22" s="10"/>
      <c r="I22" s="10"/>
      <c r="J22" s="10"/>
    </row>
    <row r="23" spans="2:10" ht="18" customHeight="1">
      <c r="B23" s="10"/>
      <c r="C23" s="13"/>
      <c r="D23" s="10"/>
      <c r="E23" s="10"/>
      <c r="F23" s="10"/>
      <c r="G23" s="10"/>
      <c r="H23" s="10"/>
      <c r="I23" s="10"/>
      <c r="J23" s="10"/>
    </row>
    <row r="24" spans="2:10" ht="18" customHeight="1">
      <c r="B24" s="10"/>
      <c r="C24" s="14"/>
      <c r="D24" s="14"/>
      <c r="E24" s="14"/>
      <c r="F24" s="14"/>
      <c r="G24" s="14"/>
      <c r="H24" s="53"/>
      <c r="I24" s="53"/>
      <c r="J24" s="10"/>
    </row>
    <row r="25" spans="2:10" ht="18" customHeight="1">
      <c r="B25" s="10"/>
      <c r="C25" s="14"/>
      <c r="D25" s="14"/>
      <c r="E25" s="14"/>
      <c r="F25" s="14"/>
      <c r="G25" s="14"/>
      <c r="H25" s="53"/>
      <c r="I25" s="53"/>
      <c r="J25" s="10"/>
    </row>
    <row r="26" spans="2:10" ht="18" customHeight="1">
      <c r="B26" s="10"/>
      <c r="C26" s="14"/>
      <c r="D26" s="14"/>
      <c r="E26" s="14"/>
      <c r="F26" s="14"/>
      <c r="G26" s="14"/>
      <c r="H26" s="53"/>
      <c r="I26" s="53"/>
      <c r="J26" s="10"/>
    </row>
    <row r="27" spans="2:10" ht="18" customHeight="1">
      <c r="B27" s="15"/>
      <c r="C27" s="15"/>
      <c r="D27" s="15"/>
      <c r="E27" s="15"/>
      <c r="F27" s="15"/>
      <c r="G27" s="15"/>
      <c r="H27" s="10"/>
      <c r="I27" s="10"/>
      <c r="J27" s="10"/>
    </row>
    <row r="29" spans="2:10" ht="15.75">
      <c r="B29" s="86" t="s">
        <v>53</v>
      </c>
      <c r="C29" s="87"/>
      <c r="D29" s="87"/>
      <c r="E29" s="87"/>
      <c r="F29" s="87"/>
      <c r="G29" s="87"/>
      <c r="H29" s="87"/>
      <c r="I29" s="87"/>
      <c r="J29" s="88"/>
    </row>
    <row r="30" spans="2:10" ht="12.75" customHeight="1">
      <c r="B30" s="93"/>
      <c r="C30" s="89"/>
      <c r="D30" s="89">
        <v>0.062</v>
      </c>
      <c r="E30" s="89">
        <v>0.0145</v>
      </c>
      <c r="F30" s="90" t="s">
        <v>25</v>
      </c>
      <c r="G30" s="91" t="s">
        <v>58</v>
      </c>
      <c r="H30" s="91" t="s">
        <v>58</v>
      </c>
      <c r="I30" s="94" t="s">
        <v>24</v>
      </c>
      <c r="J30" s="95"/>
    </row>
    <row r="31" spans="2:10" ht="12" customHeight="1">
      <c r="B31" s="92" t="s">
        <v>43</v>
      </c>
      <c r="C31" s="89" t="s">
        <v>9</v>
      </c>
      <c r="D31" s="89" t="s">
        <v>10</v>
      </c>
      <c r="E31" s="89" t="s">
        <v>11</v>
      </c>
      <c r="F31" s="92" t="s">
        <v>26</v>
      </c>
      <c r="G31" s="89" t="s">
        <v>60</v>
      </c>
      <c r="H31" s="89" t="s">
        <v>59</v>
      </c>
      <c r="I31" s="96" t="s">
        <v>23</v>
      </c>
      <c r="J31" s="97"/>
    </row>
    <row r="32" spans="2:10" ht="18" customHeight="1">
      <c r="B32" s="10"/>
      <c r="C32" s="38"/>
      <c r="D32" s="41"/>
      <c r="E32" s="36"/>
      <c r="F32" s="39"/>
      <c r="G32" s="50"/>
      <c r="H32" s="54"/>
      <c r="I32" s="98"/>
      <c r="J32" s="99"/>
    </row>
    <row r="33" spans="2:10" ht="18" customHeight="1">
      <c r="B33" s="30"/>
      <c r="C33" s="38"/>
      <c r="D33" s="41"/>
      <c r="E33" s="36"/>
      <c r="F33" s="39"/>
      <c r="G33" s="14"/>
      <c r="H33" s="55"/>
      <c r="I33" s="98"/>
      <c r="J33" s="99"/>
    </row>
    <row r="34" spans="2:10" ht="18" customHeight="1">
      <c r="B34" s="30"/>
      <c r="C34" s="38"/>
      <c r="D34" s="41"/>
      <c r="E34" s="36"/>
      <c r="F34" s="39"/>
      <c r="G34" s="14"/>
      <c r="H34" s="55"/>
      <c r="I34" s="98"/>
      <c r="J34" s="99"/>
    </row>
    <row r="35" spans="2:10" ht="18" customHeight="1">
      <c r="B35" s="30"/>
      <c r="C35" s="38"/>
      <c r="D35" s="41"/>
      <c r="E35" s="36"/>
      <c r="F35" s="39"/>
      <c r="G35" s="14"/>
      <c r="H35" s="55"/>
      <c r="I35" s="98"/>
      <c r="J35" s="99"/>
    </row>
    <row r="36" spans="2:10" ht="18" customHeight="1">
      <c r="B36" s="44"/>
      <c r="C36" s="38"/>
      <c r="D36" s="41"/>
      <c r="E36" s="36"/>
      <c r="F36" s="41"/>
      <c r="G36" s="14"/>
      <c r="H36" s="14"/>
      <c r="I36" s="98"/>
      <c r="J36" s="99"/>
    </row>
    <row r="37" spans="2:10" ht="18" customHeight="1">
      <c r="B37" s="19"/>
      <c r="C37" s="36"/>
      <c r="D37" s="41"/>
      <c r="E37" s="36"/>
      <c r="F37" s="43"/>
      <c r="G37" s="10"/>
      <c r="H37" s="15"/>
      <c r="I37" s="98"/>
      <c r="J37" s="99"/>
    </row>
    <row r="38" spans="2:10" ht="14.25">
      <c r="B38" s="70" t="s">
        <v>54</v>
      </c>
      <c r="C38" s="71"/>
      <c r="D38" s="71"/>
      <c r="E38" s="72"/>
      <c r="F38" s="72"/>
      <c r="G38" s="72"/>
      <c r="H38" s="72"/>
      <c r="I38" s="72"/>
      <c r="J38" s="72"/>
    </row>
    <row r="39" spans="2:10" ht="12.75">
      <c r="B39" s="73" t="s">
        <v>63</v>
      </c>
      <c r="C39" s="72"/>
      <c r="D39" s="72"/>
      <c r="E39" s="74">
        <v>0.0115</v>
      </c>
      <c r="F39" s="72"/>
      <c r="G39" s="72"/>
      <c r="H39" s="72"/>
      <c r="I39" s="72"/>
      <c r="J39" s="72"/>
    </row>
    <row r="40" spans="2:10" ht="12.75">
      <c r="B40" s="73" t="s">
        <v>64</v>
      </c>
      <c r="C40" s="72"/>
      <c r="D40" s="72"/>
      <c r="E40" s="74">
        <v>0.0989</v>
      </c>
      <c r="F40" s="72"/>
      <c r="G40" s="72"/>
      <c r="H40" s="72"/>
      <c r="I40" s="72"/>
      <c r="J40" s="72"/>
    </row>
    <row r="41" spans="2:10" ht="8.25" customHeight="1">
      <c r="B41" s="72"/>
      <c r="C41" s="72"/>
      <c r="D41" s="72"/>
      <c r="E41" s="75"/>
      <c r="F41" s="72"/>
      <c r="G41" s="72"/>
      <c r="H41" s="72"/>
      <c r="I41" s="72"/>
      <c r="J41" s="72"/>
    </row>
    <row r="42" spans="2:10" ht="12.75">
      <c r="B42" s="70" t="s">
        <v>52</v>
      </c>
      <c r="C42" s="72"/>
      <c r="D42" s="72"/>
      <c r="E42" s="72"/>
      <c r="F42" s="72"/>
      <c r="G42" s="72"/>
      <c r="H42" s="72"/>
      <c r="I42" s="72"/>
      <c r="J42" s="72"/>
    </row>
    <row r="43" spans="2:10" ht="12.75">
      <c r="B43" s="73" t="s">
        <v>65</v>
      </c>
      <c r="C43" s="72"/>
      <c r="D43" s="72"/>
      <c r="E43" s="72"/>
      <c r="F43" s="72"/>
      <c r="G43" s="72"/>
      <c r="H43" s="72"/>
      <c r="I43" s="72"/>
      <c r="J43" s="72"/>
    </row>
    <row r="44" spans="2:10" ht="12.75">
      <c r="B44" s="73" t="s">
        <v>66</v>
      </c>
      <c r="C44" s="72"/>
      <c r="D44" s="72"/>
      <c r="E44" s="72"/>
      <c r="F44" s="72"/>
      <c r="G44" s="72"/>
      <c r="H44" s="72"/>
      <c r="I44" s="72"/>
      <c r="J44" s="72"/>
    </row>
    <row r="45" spans="2:10" ht="12.75">
      <c r="B45" s="72" t="s">
        <v>67</v>
      </c>
      <c r="C45" s="72"/>
      <c r="D45" s="72"/>
      <c r="E45" s="72"/>
      <c r="F45" s="72"/>
      <c r="G45" s="72"/>
      <c r="H45" s="72"/>
      <c r="I45" s="72"/>
      <c r="J45" s="72"/>
    </row>
    <row r="48" spans="2:10" ht="15">
      <c r="B48" s="31"/>
      <c r="E48" s="23" t="s">
        <v>14</v>
      </c>
      <c r="F48" s="32"/>
      <c r="G48" s="20"/>
      <c r="H48" s="23" t="s">
        <v>15</v>
      </c>
      <c r="I48" s="24"/>
      <c r="J48" s="20"/>
    </row>
    <row r="49" ht="15">
      <c r="B49" s="2"/>
    </row>
    <row r="50" spans="2:10" ht="15">
      <c r="B50" s="33" t="s">
        <v>17</v>
      </c>
      <c r="C50" s="28"/>
      <c r="D50" s="29"/>
      <c r="E50" s="29"/>
      <c r="G50" s="33" t="s">
        <v>16</v>
      </c>
      <c r="H50" s="56"/>
      <c r="I50" s="29"/>
      <c r="J50" s="20"/>
    </row>
    <row r="51" ht="15">
      <c r="B51" s="2"/>
    </row>
    <row r="52" spans="2:9" ht="15">
      <c r="B52" s="2" t="s">
        <v>18</v>
      </c>
      <c r="D52" s="20"/>
      <c r="E52" s="28"/>
      <c r="F52" s="20"/>
      <c r="G52" s="20"/>
      <c r="H52" s="20"/>
      <c r="I52" s="49"/>
    </row>
    <row r="53" ht="15">
      <c r="E53" s="2" t="s">
        <v>13</v>
      </c>
    </row>
    <row r="54" ht="12.75">
      <c r="B54" s="34" t="s">
        <v>61</v>
      </c>
    </row>
  </sheetData>
  <sheetProtection/>
  <mergeCells count="17">
    <mergeCell ref="I36:J36"/>
    <mergeCell ref="I37:J37"/>
    <mergeCell ref="I30:J30"/>
    <mergeCell ref="I31:J31"/>
    <mergeCell ref="I32:J32"/>
    <mergeCell ref="I33:J33"/>
    <mergeCell ref="I34:J34"/>
    <mergeCell ref="I35:J35"/>
    <mergeCell ref="B19:J19"/>
    <mergeCell ref="B29:J29"/>
    <mergeCell ref="B2:J2"/>
    <mergeCell ref="B4:J4"/>
    <mergeCell ref="C7:D7"/>
    <mergeCell ref="B15:J15"/>
    <mergeCell ref="B16:J16"/>
    <mergeCell ref="B5:J5"/>
    <mergeCell ref="B20:B21"/>
  </mergeCells>
  <printOptions/>
  <pageMargins left="0.25" right="0" top="0.19" bottom="0.2" header="0.17" footer="0.16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5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0.85546875" style="1" customWidth="1"/>
    <col min="2" max="2" width="25.7109375" style="1" customWidth="1"/>
    <col min="3" max="8" width="12.7109375" style="1" customWidth="1"/>
    <col min="9" max="9" width="0.85546875" style="1" customWidth="1"/>
    <col min="10" max="16384" width="9.140625" style="1" customWidth="1"/>
  </cols>
  <sheetData>
    <row r="2" spans="2:8" ht="15">
      <c r="B2" s="63" t="s">
        <v>0</v>
      </c>
      <c r="C2" s="63"/>
      <c r="D2" s="63"/>
      <c r="E2" s="63"/>
      <c r="F2" s="63"/>
      <c r="G2" s="63"/>
      <c r="H2" s="63"/>
    </row>
    <row r="3" ht="15">
      <c r="C3" s="2"/>
    </row>
    <row r="4" spans="2:8" ht="30" customHeight="1">
      <c r="B4" s="64" t="s">
        <v>45</v>
      </c>
      <c r="C4" s="64"/>
      <c r="D4" s="64"/>
      <c r="E4" s="64"/>
      <c r="F4" s="64"/>
      <c r="G4" s="64"/>
      <c r="H4" s="64"/>
    </row>
    <row r="5" spans="2:8" ht="30">
      <c r="B5" s="64" t="s">
        <v>46</v>
      </c>
      <c r="C5" s="64"/>
      <c r="D5" s="64"/>
      <c r="E5" s="64"/>
      <c r="F5" s="64"/>
      <c r="G5" s="64"/>
      <c r="H5" s="64"/>
    </row>
    <row r="6" spans="2:8" ht="19.5" customHeight="1">
      <c r="B6" s="48"/>
      <c r="C6" s="48"/>
      <c r="D6" s="48"/>
      <c r="E6" s="48"/>
      <c r="F6" s="48"/>
      <c r="G6" s="48"/>
      <c r="H6" s="48"/>
    </row>
    <row r="7" spans="2:7" ht="15">
      <c r="B7" s="3" t="s">
        <v>3</v>
      </c>
      <c r="C7" s="65"/>
      <c r="D7" s="65"/>
      <c r="E7" s="2" t="s">
        <v>2</v>
      </c>
      <c r="F7" s="65">
        <v>42216</v>
      </c>
      <c r="G7" s="65"/>
    </row>
    <row r="8" ht="15">
      <c r="C8" s="2"/>
    </row>
    <row r="9" ht="12.75">
      <c r="B9" s="1" t="s">
        <v>22</v>
      </c>
    </row>
    <row r="10" ht="12.75">
      <c r="B10" s="1" t="s">
        <v>28</v>
      </c>
    </row>
    <row r="11" ht="12.75">
      <c r="B11" s="1" t="s">
        <v>29</v>
      </c>
    </row>
    <row r="12" ht="12.75">
      <c r="B12" s="1" t="s">
        <v>37</v>
      </c>
    </row>
    <row r="13" ht="12.75">
      <c r="B13" s="1" t="s">
        <v>31</v>
      </c>
    </row>
    <row r="14" ht="12.75">
      <c r="B14" s="1" t="s">
        <v>30</v>
      </c>
    </row>
    <row r="15" ht="15">
      <c r="C15" s="2"/>
    </row>
    <row r="16" spans="2:8" ht="15">
      <c r="B16" s="66" t="s">
        <v>19</v>
      </c>
      <c r="C16" s="66"/>
      <c r="D16" s="66"/>
      <c r="E16" s="66"/>
      <c r="F16" s="66"/>
      <c r="G16" s="66"/>
      <c r="H16" s="66"/>
    </row>
    <row r="17" spans="2:8" ht="15">
      <c r="B17" s="66" t="s">
        <v>44</v>
      </c>
      <c r="C17" s="66"/>
      <c r="D17" s="66"/>
      <c r="E17" s="66"/>
      <c r="F17" s="66"/>
      <c r="G17" s="66"/>
      <c r="H17" s="66"/>
    </row>
    <row r="18" ht="7.5" customHeight="1"/>
    <row r="20" spans="2:8" ht="14.25" customHeight="1">
      <c r="B20" s="25" t="s">
        <v>4</v>
      </c>
      <c r="C20" s="5"/>
      <c r="D20" s="5"/>
      <c r="E20" s="5"/>
      <c r="F20" s="5"/>
      <c r="G20" s="5"/>
      <c r="H20" s="6"/>
    </row>
    <row r="21" spans="2:8" ht="16.5" customHeight="1">
      <c r="B21" s="57" t="s">
        <v>21</v>
      </c>
      <c r="C21" s="58"/>
      <c r="D21" s="58"/>
      <c r="E21" s="58"/>
      <c r="F21" s="58"/>
      <c r="G21" s="58"/>
      <c r="H21" s="59"/>
    </row>
    <row r="22" spans="2:8" ht="18" customHeight="1">
      <c r="B22" s="7" t="s">
        <v>43</v>
      </c>
      <c r="C22" s="8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6</v>
      </c>
    </row>
    <row r="23" spans="2:8" ht="12.75">
      <c r="B23" s="10"/>
      <c r="C23" s="11" t="s">
        <v>32</v>
      </c>
      <c r="D23" s="12" t="s">
        <v>33</v>
      </c>
      <c r="E23" s="12" t="s">
        <v>34</v>
      </c>
      <c r="F23" s="12" t="s">
        <v>35</v>
      </c>
      <c r="G23" s="12" t="s">
        <v>36</v>
      </c>
      <c r="H23" s="12" t="s">
        <v>7</v>
      </c>
    </row>
    <row r="24" spans="2:8" ht="12.75">
      <c r="B24" s="10"/>
      <c r="C24" s="13"/>
      <c r="D24" s="10"/>
      <c r="E24" s="10"/>
      <c r="F24" s="10"/>
      <c r="G24" s="10"/>
      <c r="H24" s="10"/>
    </row>
    <row r="25" spans="2:8" ht="12.75">
      <c r="B25" s="10"/>
      <c r="C25" s="13"/>
      <c r="D25" s="10"/>
      <c r="E25" s="10"/>
      <c r="F25" s="10"/>
      <c r="G25" s="10"/>
      <c r="H25" s="10"/>
    </row>
    <row r="26" spans="2:8" ht="12.75">
      <c r="B26" s="10"/>
      <c r="C26" s="14"/>
      <c r="D26" s="14"/>
      <c r="E26" s="14"/>
      <c r="F26" s="14"/>
      <c r="G26" s="14"/>
      <c r="H26" s="10"/>
    </row>
    <row r="27" spans="2:8" ht="12.75">
      <c r="B27" s="10"/>
      <c r="C27" s="14"/>
      <c r="D27" s="14"/>
      <c r="E27" s="14"/>
      <c r="F27" s="14"/>
      <c r="G27" s="14"/>
      <c r="H27" s="10"/>
    </row>
    <row r="28" spans="2:8" ht="12.75">
      <c r="B28" s="15"/>
      <c r="C28" s="15"/>
      <c r="D28" s="15"/>
      <c r="E28" s="15"/>
      <c r="F28" s="15"/>
      <c r="G28" s="15"/>
      <c r="H28" s="10"/>
    </row>
    <row r="29" spans="2:8" ht="12.75">
      <c r="B29" s="49"/>
      <c r="C29" s="49"/>
      <c r="D29" s="49"/>
      <c r="E29" s="49"/>
      <c r="F29" s="49"/>
      <c r="G29" s="49"/>
      <c r="H29" s="49"/>
    </row>
    <row r="31" spans="2:8" ht="15.75">
      <c r="B31" s="60" t="s">
        <v>8</v>
      </c>
      <c r="C31" s="61"/>
      <c r="D31" s="61"/>
      <c r="E31" s="61"/>
      <c r="F31" s="61"/>
      <c r="G31" s="61"/>
      <c r="H31" s="62"/>
    </row>
    <row r="32" spans="2:8" ht="12.75" customHeight="1">
      <c r="B32" s="16"/>
      <c r="C32" s="17"/>
      <c r="D32" s="17">
        <v>0.062</v>
      </c>
      <c r="E32" s="18">
        <v>0.0145</v>
      </c>
      <c r="F32" s="26" t="s">
        <v>25</v>
      </c>
      <c r="G32" s="37">
        <v>0.05</v>
      </c>
      <c r="H32" s="26" t="s">
        <v>24</v>
      </c>
    </row>
    <row r="33" spans="2:8" ht="15" customHeight="1">
      <c r="B33" s="47" t="s">
        <v>43</v>
      </c>
      <c r="C33" s="17" t="s">
        <v>9</v>
      </c>
      <c r="D33" s="17" t="s">
        <v>10</v>
      </c>
      <c r="E33" s="18" t="s">
        <v>11</v>
      </c>
      <c r="F33" s="27" t="s">
        <v>26</v>
      </c>
      <c r="G33" s="18" t="s">
        <v>12</v>
      </c>
      <c r="H33" s="27" t="s">
        <v>23</v>
      </c>
    </row>
    <row r="34" spans="2:8" ht="12.75">
      <c r="B34" s="10" t="s">
        <v>50</v>
      </c>
      <c r="C34" s="38">
        <v>32.99</v>
      </c>
      <c r="D34" s="41">
        <f>C34*D32</f>
        <v>2.04538</v>
      </c>
      <c r="E34" s="36">
        <f>C34*E32</f>
        <v>0.47835500000000003</v>
      </c>
      <c r="F34" s="39">
        <f>C34*E44</f>
        <v>3.2627110000000004</v>
      </c>
      <c r="G34" s="50"/>
      <c r="H34" s="35">
        <f aca="true" t="shared" si="0" ref="H34:H40">SUM(C34:G34)</f>
        <v>38.77644600000001</v>
      </c>
    </row>
    <row r="35" spans="2:8" ht="12.75">
      <c r="B35" s="30" t="s">
        <v>51</v>
      </c>
      <c r="C35" s="38">
        <v>61.6</v>
      </c>
      <c r="D35" s="41">
        <f aca="true" t="shared" si="1" ref="D35:D40">C35*$D$32</f>
        <v>3.8192</v>
      </c>
      <c r="E35" s="36">
        <f aca="true" t="shared" si="2" ref="E35:E40">C35*$E$32</f>
        <v>0.8932000000000001</v>
      </c>
      <c r="F35" s="39">
        <f>C35*$E$44</f>
        <v>6.09224</v>
      </c>
      <c r="G35" s="14"/>
      <c r="H35" s="35">
        <f t="shared" si="0"/>
        <v>72.40464</v>
      </c>
    </row>
    <row r="36" spans="2:8" ht="12.75">
      <c r="B36" s="44">
        <f>B26</f>
        <v>0</v>
      </c>
      <c r="C36" s="38">
        <f>H26*12</f>
        <v>0</v>
      </c>
      <c r="D36" s="41">
        <f t="shared" si="1"/>
        <v>0</v>
      </c>
      <c r="E36" s="36">
        <f t="shared" si="2"/>
        <v>0</v>
      </c>
      <c r="F36" s="45">
        <f>C36*$E$43</f>
        <v>0</v>
      </c>
      <c r="G36" s="14"/>
      <c r="H36" s="35">
        <f t="shared" si="0"/>
        <v>0</v>
      </c>
    </row>
    <row r="37" spans="2:8" ht="12.75">
      <c r="B37" s="46"/>
      <c r="C37" s="36"/>
      <c r="D37" s="36">
        <f t="shared" si="1"/>
        <v>0</v>
      </c>
      <c r="E37" s="36">
        <f t="shared" si="2"/>
        <v>0</v>
      </c>
      <c r="F37" s="40">
        <f>C37*$E$43</f>
        <v>0</v>
      </c>
      <c r="G37" s="14"/>
      <c r="H37" s="35">
        <f t="shared" si="0"/>
        <v>0</v>
      </c>
    </row>
    <row r="38" spans="2:8" ht="12.75">
      <c r="B38" s="46"/>
      <c r="C38" s="36"/>
      <c r="D38" s="36">
        <f t="shared" si="1"/>
        <v>0</v>
      </c>
      <c r="E38" s="36">
        <f t="shared" si="2"/>
        <v>0</v>
      </c>
      <c r="F38" s="40">
        <f>C38*$E$43</f>
        <v>0</v>
      </c>
      <c r="G38" s="14"/>
      <c r="H38" s="35">
        <f t="shared" si="0"/>
        <v>0</v>
      </c>
    </row>
    <row r="39" spans="2:8" ht="12.75">
      <c r="B39" s="30"/>
      <c r="C39" s="36"/>
      <c r="D39" s="41">
        <f t="shared" si="1"/>
        <v>0</v>
      </c>
      <c r="E39" s="36">
        <f t="shared" si="2"/>
        <v>0</v>
      </c>
      <c r="F39" s="41">
        <f>C39*$E$43</f>
        <v>0</v>
      </c>
      <c r="G39" s="14"/>
      <c r="H39" s="35">
        <f t="shared" si="0"/>
        <v>0</v>
      </c>
    </row>
    <row r="40" spans="2:8" ht="12.75">
      <c r="B40" s="19"/>
      <c r="C40" s="42"/>
      <c r="D40" s="41">
        <f t="shared" si="1"/>
        <v>0</v>
      </c>
      <c r="E40" s="36">
        <f t="shared" si="2"/>
        <v>0</v>
      </c>
      <c r="F40" s="43">
        <f>C40*$E$43</f>
        <v>0</v>
      </c>
      <c r="G40" s="10"/>
      <c r="H40" s="36">
        <f t="shared" si="0"/>
        <v>0</v>
      </c>
    </row>
    <row r="41" ht="12.75">
      <c r="C41" s="21"/>
    </row>
    <row r="42" spans="2:4" ht="14.25">
      <c r="B42" s="1" t="s">
        <v>41</v>
      </c>
      <c r="C42" s="4"/>
      <c r="D42" s="4"/>
    </row>
    <row r="43" spans="2:5" ht="14.25">
      <c r="B43" s="1" t="s">
        <v>38</v>
      </c>
      <c r="E43" s="22">
        <v>0.0115</v>
      </c>
    </row>
    <row r="44" spans="2:5" ht="14.25">
      <c r="B44" s="1" t="s">
        <v>39</v>
      </c>
      <c r="E44" s="22">
        <v>0.0989</v>
      </c>
    </row>
    <row r="45" ht="8.25" customHeight="1">
      <c r="E45" s="22"/>
    </row>
    <row r="46" ht="12.75">
      <c r="B46" s="1" t="s">
        <v>42</v>
      </c>
    </row>
    <row r="48" spans="2:7" ht="15">
      <c r="B48" s="31"/>
      <c r="C48" s="23" t="s">
        <v>14</v>
      </c>
      <c r="D48" s="32"/>
      <c r="E48" s="20"/>
      <c r="F48" s="23" t="s">
        <v>15</v>
      </c>
      <c r="G48" s="24">
        <f>SUM(H34:H40)</f>
        <v>111.18108600000001</v>
      </c>
    </row>
    <row r="49" ht="15">
      <c r="B49" s="2"/>
    </row>
    <row r="50" spans="2:7" ht="15">
      <c r="B50" s="2" t="s">
        <v>17</v>
      </c>
      <c r="C50" s="28"/>
      <c r="D50" s="29"/>
      <c r="E50" s="29"/>
      <c r="F50" s="33" t="s">
        <v>16</v>
      </c>
      <c r="G50" s="29"/>
    </row>
    <row r="51" ht="15">
      <c r="B51" s="2"/>
    </row>
    <row r="52" spans="2:7" ht="15">
      <c r="B52" s="2" t="s">
        <v>18</v>
      </c>
      <c r="D52" s="20"/>
      <c r="E52" s="28"/>
      <c r="F52" s="20"/>
      <c r="G52" s="20"/>
    </row>
    <row r="53" ht="15">
      <c r="E53" s="2" t="s">
        <v>13</v>
      </c>
    </row>
    <row r="55" ht="12.75">
      <c r="B55" s="34" t="s">
        <v>47</v>
      </c>
    </row>
  </sheetData>
  <sheetProtection/>
  <mergeCells count="9">
    <mergeCell ref="B17:H17"/>
    <mergeCell ref="B21:H21"/>
    <mergeCell ref="B31:H31"/>
    <mergeCell ref="B2:H2"/>
    <mergeCell ref="B4:H4"/>
    <mergeCell ref="B5:H5"/>
    <mergeCell ref="C7:D7"/>
    <mergeCell ref="F7:G7"/>
    <mergeCell ref="B16:H16"/>
  </mergeCells>
  <printOptions/>
  <pageMargins left="0.25" right="0" top="0.19" bottom="0.2" header="0.17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5"/>
  <sheetViews>
    <sheetView zoomScalePageLayoutView="0" workbookViewId="0" topLeftCell="A13">
      <selection activeCell="G34" sqref="G34"/>
    </sheetView>
  </sheetViews>
  <sheetFormatPr defaultColWidth="9.140625" defaultRowHeight="12.75"/>
  <cols>
    <col min="1" max="1" width="0.85546875" style="1" customWidth="1"/>
    <col min="2" max="2" width="25.7109375" style="1" customWidth="1"/>
    <col min="3" max="8" width="12.7109375" style="1" customWidth="1"/>
    <col min="9" max="9" width="0.85546875" style="1" customWidth="1"/>
    <col min="10" max="16384" width="9.140625" style="1" customWidth="1"/>
  </cols>
  <sheetData>
    <row r="2" spans="2:8" ht="15">
      <c r="B2" s="63" t="s">
        <v>0</v>
      </c>
      <c r="C2" s="63"/>
      <c r="D2" s="63"/>
      <c r="E2" s="63"/>
      <c r="F2" s="63"/>
      <c r="G2" s="63"/>
      <c r="H2" s="63"/>
    </row>
    <row r="3" ht="15">
      <c r="C3" s="2"/>
    </row>
    <row r="4" spans="2:8" ht="30" customHeight="1">
      <c r="B4" s="64" t="s">
        <v>45</v>
      </c>
      <c r="C4" s="64"/>
      <c r="D4" s="64"/>
      <c r="E4" s="64"/>
      <c r="F4" s="64"/>
      <c r="G4" s="64"/>
      <c r="H4" s="64"/>
    </row>
    <row r="5" spans="2:8" ht="30">
      <c r="B5" s="64" t="s">
        <v>46</v>
      </c>
      <c r="C5" s="64"/>
      <c r="D5" s="64"/>
      <c r="E5" s="64"/>
      <c r="F5" s="64"/>
      <c r="G5" s="64"/>
      <c r="H5" s="64"/>
    </row>
    <row r="6" spans="2:8" ht="19.5" customHeight="1">
      <c r="B6" s="48"/>
      <c r="C6" s="48"/>
      <c r="D6" s="48"/>
      <c r="E6" s="48"/>
      <c r="F6" s="48"/>
      <c r="G6" s="48"/>
      <c r="H6" s="48"/>
    </row>
    <row r="7" spans="2:7" ht="15">
      <c r="B7" s="3" t="s">
        <v>3</v>
      </c>
      <c r="C7" s="65"/>
      <c r="D7" s="65"/>
      <c r="E7" s="2" t="s">
        <v>2</v>
      </c>
      <c r="F7" s="65">
        <v>42216</v>
      </c>
      <c r="G7" s="65"/>
    </row>
    <row r="8" ht="15">
      <c r="C8" s="2"/>
    </row>
    <row r="9" ht="12.75">
      <c r="B9" s="1" t="s">
        <v>22</v>
      </c>
    </row>
    <row r="10" ht="12.75">
      <c r="B10" s="1" t="s">
        <v>28</v>
      </c>
    </row>
    <row r="11" ht="12.75">
      <c r="B11" s="1" t="s">
        <v>29</v>
      </c>
    </row>
    <row r="12" ht="12.75">
      <c r="B12" s="1" t="s">
        <v>37</v>
      </c>
    </row>
    <row r="13" ht="12.75">
      <c r="B13" s="1" t="s">
        <v>31</v>
      </c>
    </row>
    <row r="14" ht="12.75">
      <c r="B14" s="1" t="s">
        <v>30</v>
      </c>
    </row>
    <row r="15" ht="15">
      <c r="C15" s="2"/>
    </row>
    <row r="16" spans="2:8" ht="15">
      <c r="B16" s="66" t="s">
        <v>19</v>
      </c>
      <c r="C16" s="66"/>
      <c r="D16" s="66"/>
      <c r="E16" s="66"/>
      <c r="F16" s="66"/>
      <c r="G16" s="66"/>
      <c r="H16" s="66"/>
    </row>
    <row r="17" spans="2:8" ht="15">
      <c r="B17" s="66" t="s">
        <v>44</v>
      </c>
      <c r="C17" s="66"/>
      <c r="D17" s="66"/>
      <c r="E17" s="66"/>
      <c r="F17" s="66"/>
      <c r="G17" s="66"/>
      <c r="H17" s="66"/>
    </row>
    <row r="18" ht="7.5" customHeight="1"/>
    <row r="20" spans="2:8" ht="14.25" customHeight="1">
      <c r="B20" s="25" t="s">
        <v>4</v>
      </c>
      <c r="C20" s="5"/>
      <c r="D20" s="5"/>
      <c r="E20" s="5"/>
      <c r="F20" s="5"/>
      <c r="G20" s="5"/>
      <c r="H20" s="6"/>
    </row>
    <row r="21" spans="2:8" ht="16.5" customHeight="1">
      <c r="B21" s="57" t="s">
        <v>21</v>
      </c>
      <c r="C21" s="58"/>
      <c r="D21" s="58"/>
      <c r="E21" s="58"/>
      <c r="F21" s="58"/>
      <c r="G21" s="58"/>
      <c r="H21" s="59"/>
    </row>
    <row r="22" spans="2:8" ht="18" customHeight="1">
      <c r="B22" s="7" t="s">
        <v>43</v>
      </c>
      <c r="C22" s="8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6</v>
      </c>
    </row>
    <row r="23" spans="2:8" ht="12.75">
      <c r="B23" s="10"/>
      <c r="C23" s="11" t="s">
        <v>32</v>
      </c>
      <c r="D23" s="12" t="s">
        <v>33</v>
      </c>
      <c r="E23" s="12" t="s">
        <v>34</v>
      </c>
      <c r="F23" s="12" t="s">
        <v>35</v>
      </c>
      <c r="G23" s="12" t="s">
        <v>36</v>
      </c>
      <c r="H23" s="12" t="s">
        <v>7</v>
      </c>
    </row>
    <row r="24" spans="2:8" ht="12.75">
      <c r="B24" s="10"/>
      <c r="C24" s="13"/>
      <c r="D24" s="10"/>
      <c r="E24" s="10"/>
      <c r="F24" s="10"/>
      <c r="G24" s="10"/>
      <c r="H24" s="10"/>
    </row>
    <row r="25" spans="2:8" ht="12.75">
      <c r="B25" s="10"/>
      <c r="C25" s="13"/>
      <c r="D25" s="10"/>
      <c r="E25" s="10"/>
      <c r="F25" s="10"/>
      <c r="G25" s="10"/>
      <c r="H25" s="10"/>
    </row>
    <row r="26" spans="2:8" ht="12.75">
      <c r="B26" s="10"/>
      <c r="C26" s="14"/>
      <c r="D26" s="14"/>
      <c r="E26" s="14"/>
      <c r="F26" s="14"/>
      <c r="G26" s="14"/>
      <c r="H26" s="10"/>
    </row>
    <row r="27" spans="2:8" ht="12.75">
      <c r="B27" s="10"/>
      <c r="C27" s="14"/>
      <c r="D27" s="14"/>
      <c r="E27" s="14"/>
      <c r="F27" s="14"/>
      <c r="G27" s="14"/>
      <c r="H27" s="10"/>
    </row>
    <row r="28" spans="2:8" ht="12.75">
      <c r="B28" s="15"/>
      <c r="C28" s="15"/>
      <c r="D28" s="15"/>
      <c r="E28" s="15"/>
      <c r="F28" s="15"/>
      <c r="G28" s="15"/>
      <c r="H28" s="10"/>
    </row>
    <row r="29" spans="2:8" ht="12.75">
      <c r="B29" s="49"/>
      <c r="C29" s="49"/>
      <c r="D29" s="49"/>
      <c r="E29" s="49"/>
      <c r="F29" s="49"/>
      <c r="G29" s="49"/>
      <c r="H29" s="49"/>
    </row>
    <row r="31" spans="2:8" ht="15.75">
      <c r="B31" s="60" t="s">
        <v>8</v>
      </c>
      <c r="C31" s="61"/>
      <c r="D31" s="61"/>
      <c r="E31" s="61"/>
      <c r="F31" s="61"/>
      <c r="G31" s="61"/>
      <c r="H31" s="62"/>
    </row>
    <row r="32" spans="2:8" ht="12.75" customHeight="1">
      <c r="B32" s="16"/>
      <c r="C32" s="17"/>
      <c r="D32" s="17">
        <v>0.062</v>
      </c>
      <c r="E32" s="18">
        <v>0.0145</v>
      </c>
      <c r="F32" s="26" t="s">
        <v>25</v>
      </c>
      <c r="G32" s="37">
        <v>0.05</v>
      </c>
      <c r="H32" s="26" t="s">
        <v>24</v>
      </c>
    </row>
    <row r="33" spans="2:8" ht="15" customHeight="1">
      <c r="B33" s="47" t="s">
        <v>43</v>
      </c>
      <c r="C33" s="17" t="s">
        <v>9</v>
      </c>
      <c r="D33" s="17" t="s">
        <v>10</v>
      </c>
      <c r="E33" s="18" t="s">
        <v>11</v>
      </c>
      <c r="F33" s="27" t="s">
        <v>26</v>
      </c>
      <c r="G33" s="18" t="s">
        <v>12</v>
      </c>
      <c r="H33" s="27" t="s">
        <v>23</v>
      </c>
    </row>
    <row r="34" spans="2:8" ht="12.75">
      <c r="B34" s="10" t="s">
        <v>49</v>
      </c>
      <c r="C34" s="38">
        <v>389.52</v>
      </c>
      <c r="D34" s="41">
        <f>C34*D32</f>
        <v>24.15024</v>
      </c>
      <c r="E34" s="36">
        <f>C34*E32</f>
        <v>5.64804</v>
      </c>
      <c r="F34" s="39">
        <f>C34*E43</f>
        <v>4.47948</v>
      </c>
      <c r="G34" s="50"/>
      <c r="H34" s="35">
        <f aca="true" t="shared" si="0" ref="H34:H40">SUM(C34:G34)</f>
        <v>423.79776</v>
      </c>
    </row>
    <row r="35" spans="2:8" ht="12.75">
      <c r="B35" s="30">
        <f>B25</f>
        <v>0</v>
      </c>
      <c r="C35" s="38">
        <f>H25*25</f>
        <v>0</v>
      </c>
      <c r="D35" s="41">
        <f aca="true" t="shared" si="1" ref="D35:D40">C35*$D$32</f>
        <v>0</v>
      </c>
      <c r="E35" s="36">
        <f aca="true" t="shared" si="2" ref="E35:E40">C35*$E$32</f>
        <v>0</v>
      </c>
      <c r="F35" s="39">
        <f>C35*$E$44</f>
        <v>0</v>
      </c>
      <c r="G35" s="14"/>
      <c r="H35" s="35">
        <f t="shared" si="0"/>
        <v>0</v>
      </c>
    </row>
    <row r="36" spans="2:8" ht="12.75">
      <c r="B36" s="44">
        <f>B26</f>
        <v>0</v>
      </c>
      <c r="C36" s="38">
        <f>H26*12</f>
        <v>0</v>
      </c>
      <c r="D36" s="41">
        <f t="shared" si="1"/>
        <v>0</v>
      </c>
      <c r="E36" s="36">
        <f t="shared" si="2"/>
        <v>0</v>
      </c>
      <c r="F36" s="45">
        <f>C36*$E$43</f>
        <v>0</v>
      </c>
      <c r="G36" s="14"/>
      <c r="H36" s="35">
        <f t="shared" si="0"/>
        <v>0</v>
      </c>
    </row>
    <row r="37" spans="2:8" ht="12.75">
      <c r="B37" s="46"/>
      <c r="C37" s="36"/>
      <c r="D37" s="36">
        <f t="shared" si="1"/>
        <v>0</v>
      </c>
      <c r="E37" s="36">
        <f t="shared" si="2"/>
        <v>0</v>
      </c>
      <c r="F37" s="40">
        <f>C37*$E$43</f>
        <v>0</v>
      </c>
      <c r="G37" s="14"/>
      <c r="H37" s="35">
        <f t="shared" si="0"/>
        <v>0</v>
      </c>
    </row>
    <row r="38" spans="2:8" ht="12.75">
      <c r="B38" s="46"/>
      <c r="C38" s="36"/>
      <c r="D38" s="36">
        <f t="shared" si="1"/>
        <v>0</v>
      </c>
      <c r="E38" s="36">
        <f t="shared" si="2"/>
        <v>0</v>
      </c>
      <c r="F38" s="40">
        <f>C38*$E$43</f>
        <v>0</v>
      </c>
      <c r="G38" s="14"/>
      <c r="H38" s="35">
        <f t="shared" si="0"/>
        <v>0</v>
      </c>
    </row>
    <row r="39" spans="2:8" ht="12.75">
      <c r="B39" s="30"/>
      <c r="C39" s="36"/>
      <c r="D39" s="41">
        <f t="shared" si="1"/>
        <v>0</v>
      </c>
      <c r="E39" s="36">
        <f t="shared" si="2"/>
        <v>0</v>
      </c>
      <c r="F39" s="41">
        <f>C39*$E$43</f>
        <v>0</v>
      </c>
      <c r="G39" s="14"/>
      <c r="H39" s="35">
        <f t="shared" si="0"/>
        <v>0</v>
      </c>
    </row>
    <row r="40" spans="2:8" ht="12.75">
      <c r="B40" s="19"/>
      <c r="C40" s="42"/>
      <c r="D40" s="41">
        <f t="shared" si="1"/>
        <v>0</v>
      </c>
      <c r="E40" s="36">
        <f t="shared" si="2"/>
        <v>0</v>
      </c>
      <c r="F40" s="43">
        <f>C40*$E$43</f>
        <v>0</v>
      </c>
      <c r="G40" s="10"/>
      <c r="H40" s="36">
        <f t="shared" si="0"/>
        <v>0</v>
      </c>
    </row>
    <row r="41" ht="12.75">
      <c r="C41" s="21"/>
    </row>
    <row r="42" spans="2:4" ht="14.25">
      <c r="B42" s="1" t="s">
        <v>41</v>
      </c>
      <c r="C42" s="4"/>
      <c r="D42" s="4"/>
    </row>
    <row r="43" spans="2:5" ht="14.25">
      <c r="B43" s="1" t="s">
        <v>38</v>
      </c>
      <c r="E43" s="22">
        <v>0.0115</v>
      </c>
    </row>
    <row r="44" spans="2:5" ht="14.25">
      <c r="B44" s="1" t="s">
        <v>39</v>
      </c>
      <c r="E44" s="22">
        <v>0.0989</v>
      </c>
    </row>
    <row r="45" ht="8.25" customHeight="1">
      <c r="E45" s="22"/>
    </row>
    <row r="46" ht="12.75">
      <c r="B46" s="1" t="s">
        <v>42</v>
      </c>
    </row>
    <row r="48" spans="2:7" ht="15">
      <c r="B48" s="31"/>
      <c r="C48" s="23" t="s">
        <v>14</v>
      </c>
      <c r="D48" s="32"/>
      <c r="E48" s="20"/>
      <c r="F48" s="23" t="s">
        <v>15</v>
      </c>
      <c r="G48" s="24">
        <f>SUM(H34:H40)</f>
        <v>423.79776</v>
      </c>
    </row>
    <row r="49" ht="15">
      <c r="B49" s="2"/>
    </row>
    <row r="50" spans="2:7" ht="15">
      <c r="B50" s="2" t="s">
        <v>17</v>
      </c>
      <c r="C50" s="28"/>
      <c r="D50" s="29"/>
      <c r="E50" s="29"/>
      <c r="F50" s="33" t="s">
        <v>16</v>
      </c>
      <c r="G50" s="29"/>
    </row>
    <row r="51" ht="15">
      <c r="B51" s="2"/>
    </row>
    <row r="52" spans="2:7" ht="15">
      <c r="B52" s="2" t="s">
        <v>18</v>
      </c>
      <c r="D52" s="20"/>
      <c r="E52" s="28"/>
      <c r="F52" s="20"/>
      <c r="G52" s="20"/>
    </row>
    <row r="53" ht="15">
      <c r="E53" s="2" t="s">
        <v>13</v>
      </c>
    </row>
    <row r="55" ht="12.75">
      <c r="B55" s="34" t="s">
        <v>47</v>
      </c>
    </row>
  </sheetData>
  <sheetProtection/>
  <mergeCells count="9">
    <mergeCell ref="B17:H17"/>
    <mergeCell ref="B21:H21"/>
    <mergeCell ref="B31:H31"/>
    <mergeCell ref="B2:H2"/>
    <mergeCell ref="B4:H4"/>
    <mergeCell ref="B5:H5"/>
    <mergeCell ref="C7:D7"/>
    <mergeCell ref="F7:G7"/>
    <mergeCell ref="B16:H16"/>
  </mergeCells>
  <printOptions/>
  <pageMargins left="0.25" right="0" top="0.19" bottom="0.2" header="0.17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5"/>
  <sheetViews>
    <sheetView zoomScalePageLayoutView="0" workbookViewId="0" topLeftCell="A29">
      <selection activeCell="G35" sqref="G35"/>
    </sheetView>
  </sheetViews>
  <sheetFormatPr defaultColWidth="9.140625" defaultRowHeight="12.75"/>
  <cols>
    <col min="1" max="1" width="0.85546875" style="1" customWidth="1"/>
    <col min="2" max="2" width="25.7109375" style="1" customWidth="1"/>
    <col min="3" max="8" width="12.7109375" style="1" customWidth="1"/>
    <col min="9" max="9" width="0.85546875" style="1" customWidth="1"/>
    <col min="10" max="16384" width="9.140625" style="1" customWidth="1"/>
  </cols>
  <sheetData>
    <row r="2" spans="2:8" ht="15">
      <c r="B2" s="63" t="s">
        <v>0</v>
      </c>
      <c r="C2" s="63"/>
      <c r="D2" s="63"/>
      <c r="E2" s="63"/>
      <c r="F2" s="63"/>
      <c r="G2" s="63"/>
      <c r="H2" s="63"/>
    </row>
    <row r="3" ht="15">
      <c r="C3" s="2"/>
    </row>
    <row r="4" spans="2:8" ht="30" customHeight="1">
      <c r="B4" s="64" t="s">
        <v>45</v>
      </c>
      <c r="C4" s="64"/>
      <c r="D4" s="64"/>
      <c r="E4" s="64"/>
      <c r="F4" s="64"/>
      <c r="G4" s="64"/>
      <c r="H4" s="64"/>
    </row>
    <row r="5" spans="2:8" ht="30">
      <c r="B5" s="64" t="s">
        <v>46</v>
      </c>
      <c r="C5" s="64"/>
      <c r="D5" s="64"/>
      <c r="E5" s="64"/>
      <c r="F5" s="64"/>
      <c r="G5" s="64"/>
      <c r="H5" s="64"/>
    </row>
    <row r="6" spans="2:8" ht="19.5" customHeight="1">
      <c r="B6" s="48"/>
      <c r="C6" s="48"/>
      <c r="D6" s="48"/>
      <c r="E6" s="48"/>
      <c r="F6" s="48"/>
      <c r="G6" s="48"/>
      <c r="H6" s="48"/>
    </row>
    <row r="7" spans="2:7" ht="15">
      <c r="B7" s="3" t="s">
        <v>3</v>
      </c>
      <c r="C7" s="65"/>
      <c r="D7" s="65"/>
      <c r="E7" s="2" t="s">
        <v>2</v>
      </c>
      <c r="F7" s="65">
        <v>42216</v>
      </c>
      <c r="G7" s="65"/>
    </row>
    <row r="8" ht="15">
      <c r="C8" s="2"/>
    </row>
    <row r="9" ht="12.75">
      <c r="B9" s="1" t="s">
        <v>22</v>
      </c>
    </row>
    <row r="10" ht="12.75">
      <c r="B10" s="1" t="s">
        <v>28</v>
      </c>
    </row>
    <row r="11" ht="12.75">
      <c r="B11" s="1" t="s">
        <v>29</v>
      </c>
    </row>
    <row r="12" ht="12.75">
      <c r="B12" s="1" t="s">
        <v>37</v>
      </c>
    </row>
    <row r="13" ht="12.75">
      <c r="B13" s="1" t="s">
        <v>31</v>
      </c>
    </row>
    <row r="14" ht="12.75">
      <c r="B14" s="1" t="s">
        <v>30</v>
      </c>
    </row>
    <row r="15" ht="15">
      <c r="C15" s="2"/>
    </row>
    <row r="16" spans="2:8" ht="15">
      <c r="B16" s="66" t="s">
        <v>19</v>
      </c>
      <c r="C16" s="66"/>
      <c r="D16" s="66"/>
      <c r="E16" s="66"/>
      <c r="F16" s="66"/>
      <c r="G16" s="66"/>
      <c r="H16" s="66"/>
    </row>
    <row r="17" spans="2:8" ht="15">
      <c r="B17" s="66" t="s">
        <v>44</v>
      </c>
      <c r="C17" s="66"/>
      <c r="D17" s="66"/>
      <c r="E17" s="66"/>
      <c r="F17" s="66"/>
      <c r="G17" s="66"/>
      <c r="H17" s="66"/>
    </row>
    <row r="18" ht="7.5" customHeight="1"/>
    <row r="20" spans="2:8" ht="14.25" customHeight="1">
      <c r="B20" s="25" t="s">
        <v>4</v>
      </c>
      <c r="C20" s="5"/>
      <c r="D20" s="5"/>
      <c r="E20" s="5"/>
      <c r="F20" s="5"/>
      <c r="G20" s="5"/>
      <c r="H20" s="6"/>
    </row>
    <row r="21" spans="2:8" ht="16.5" customHeight="1">
      <c r="B21" s="57" t="s">
        <v>21</v>
      </c>
      <c r="C21" s="58"/>
      <c r="D21" s="58"/>
      <c r="E21" s="58"/>
      <c r="F21" s="58"/>
      <c r="G21" s="58"/>
      <c r="H21" s="59"/>
    </row>
    <row r="22" spans="2:8" ht="18" customHeight="1">
      <c r="B22" s="7" t="s">
        <v>43</v>
      </c>
      <c r="C22" s="8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6</v>
      </c>
    </row>
    <row r="23" spans="2:8" ht="12.75">
      <c r="B23" s="10"/>
      <c r="C23" s="11" t="s">
        <v>32</v>
      </c>
      <c r="D23" s="12" t="s">
        <v>33</v>
      </c>
      <c r="E23" s="12" t="s">
        <v>34</v>
      </c>
      <c r="F23" s="12" t="s">
        <v>35</v>
      </c>
      <c r="G23" s="12" t="s">
        <v>36</v>
      </c>
      <c r="H23" s="12" t="s">
        <v>7</v>
      </c>
    </row>
    <row r="24" spans="2:8" ht="12.75">
      <c r="B24" s="10"/>
      <c r="C24" s="13"/>
      <c r="D24" s="10"/>
      <c r="E24" s="10"/>
      <c r="F24" s="10"/>
      <c r="G24" s="10"/>
      <c r="H24" s="10"/>
    </row>
    <row r="25" spans="2:8" ht="12.75">
      <c r="B25" s="10"/>
      <c r="C25" s="13"/>
      <c r="D25" s="10"/>
      <c r="E25" s="10"/>
      <c r="F25" s="10"/>
      <c r="G25" s="10"/>
      <c r="H25" s="10"/>
    </row>
    <row r="26" spans="2:8" ht="12.75">
      <c r="B26" s="10"/>
      <c r="C26" s="14"/>
      <c r="D26" s="14"/>
      <c r="E26" s="14"/>
      <c r="F26" s="14"/>
      <c r="G26" s="14"/>
      <c r="H26" s="10"/>
    </row>
    <row r="27" spans="2:8" ht="12.75">
      <c r="B27" s="10"/>
      <c r="C27" s="14"/>
      <c r="D27" s="14"/>
      <c r="E27" s="14"/>
      <c r="F27" s="14"/>
      <c r="G27" s="14"/>
      <c r="H27" s="10"/>
    </row>
    <row r="28" spans="2:8" ht="12.75">
      <c r="B28" s="15"/>
      <c r="C28" s="15"/>
      <c r="D28" s="15"/>
      <c r="E28" s="15"/>
      <c r="F28" s="15"/>
      <c r="G28" s="15"/>
      <c r="H28" s="10"/>
    </row>
    <row r="29" spans="2:8" ht="12.75">
      <c r="B29" s="49"/>
      <c r="C29" s="49"/>
      <c r="D29" s="49"/>
      <c r="E29" s="49"/>
      <c r="F29" s="49"/>
      <c r="G29" s="49"/>
      <c r="H29" s="49"/>
    </row>
    <row r="31" spans="2:8" ht="15.75">
      <c r="B31" s="60" t="s">
        <v>8</v>
      </c>
      <c r="C31" s="61"/>
      <c r="D31" s="61"/>
      <c r="E31" s="61"/>
      <c r="F31" s="61"/>
      <c r="G31" s="61"/>
      <c r="H31" s="62"/>
    </row>
    <row r="32" spans="2:8" ht="12.75" customHeight="1">
      <c r="B32" s="16"/>
      <c r="C32" s="17"/>
      <c r="D32" s="17">
        <v>0.062</v>
      </c>
      <c r="E32" s="18">
        <v>0.0145</v>
      </c>
      <c r="F32" s="26" t="s">
        <v>25</v>
      </c>
      <c r="G32" s="37">
        <v>0.05</v>
      </c>
      <c r="H32" s="26" t="s">
        <v>24</v>
      </c>
    </row>
    <row r="33" spans="2:8" ht="15" customHeight="1">
      <c r="B33" s="47" t="s">
        <v>43</v>
      </c>
      <c r="C33" s="17" t="s">
        <v>9</v>
      </c>
      <c r="D33" s="17" t="s">
        <v>10</v>
      </c>
      <c r="E33" s="18" t="s">
        <v>11</v>
      </c>
      <c r="F33" s="27" t="s">
        <v>26</v>
      </c>
      <c r="G33" s="18" t="s">
        <v>12</v>
      </c>
      <c r="H33" s="27" t="s">
        <v>23</v>
      </c>
    </row>
    <row r="34" spans="2:8" ht="12.75">
      <c r="B34" s="10" t="s">
        <v>48</v>
      </c>
      <c r="C34" s="38">
        <v>1152.52</v>
      </c>
      <c r="D34" s="41">
        <f>C34*D32</f>
        <v>71.45624</v>
      </c>
      <c r="E34" s="36">
        <f>C34*E32</f>
        <v>16.71154</v>
      </c>
      <c r="F34" s="39">
        <f>C34*E43</f>
        <v>13.25398</v>
      </c>
      <c r="G34" s="50">
        <v>2.7</v>
      </c>
      <c r="H34" s="35">
        <f aca="true" t="shared" si="0" ref="H34:H40">SUM(C34:G34)</f>
        <v>1256.64176</v>
      </c>
    </row>
    <row r="35" spans="2:8" ht="12.75">
      <c r="B35" s="30">
        <f>B25</f>
        <v>0</v>
      </c>
      <c r="C35" s="38">
        <f>H25*25</f>
        <v>0</v>
      </c>
      <c r="D35" s="41">
        <f aca="true" t="shared" si="1" ref="D35:D40">C35*$D$32</f>
        <v>0</v>
      </c>
      <c r="E35" s="36">
        <f aca="true" t="shared" si="2" ref="E35:E40">C35*$E$32</f>
        <v>0</v>
      </c>
      <c r="F35" s="39">
        <f>C35*$E$44</f>
        <v>0</v>
      </c>
      <c r="G35" s="14"/>
      <c r="H35" s="35">
        <f t="shared" si="0"/>
        <v>0</v>
      </c>
    </row>
    <row r="36" spans="2:8" ht="12.75">
      <c r="B36" s="44">
        <f>B26</f>
        <v>0</v>
      </c>
      <c r="C36" s="38">
        <f>H26*12</f>
        <v>0</v>
      </c>
      <c r="D36" s="41">
        <f t="shared" si="1"/>
        <v>0</v>
      </c>
      <c r="E36" s="36">
        <f t="shared" si="2"/>
        <v>0</v>
      </c>
      <c r="F36" s="45">
        <f>C36*$E$43</f>
        <v>0</v>
      </c>
      <c r="G36" s="14"/>
      <c r="H36" s="35">
        <f t="shared" si="0"/>
        <v>0</v>
      </c>
    </row>
    <row r="37" spans="2:8" ht="12.75">
      <c r="B37" s="46"/>
      <c r="C37" s="36"/>
      <c r="D37" s="36">
        <f t="shared" si="1"/>
        <v>0</v>
      </c>
      <c r="E37" s="36">
        <f t="shared" si="2"/>
        <v>0</v>
      </c>
      <c r="F37" s="40">
        <f>C37*$E$43</f>
        <v>0</v>
      </c>
      <c r="G37" s="14"/>
      <c r="H37" s="35">
        <f t="shared" si="0"/>
        <v>0</v>
      </c>
    </row>
    <row r="38" spans="2:8" ht="12.75">
      <c r="B38" s="46"/>
      <c r="C38" s="36"/>
      <c r="D38" s="36">
        <f t="shared" si="1"/>
        <v>0</v>
      </c>
      <c r="E38" s="36">
        <f t="shared" si="2"/>
        <v>0</v>
      </c>
      <c r="F38" s="40">
        <f>C38*$E$43</f>
        <v>0</v>
      </c>
      <c r="G38" s="14"/>
      <c r="H38" s="35">
        <f t="shared" si="0"/>
        <v>0</v>
      </c>
    </row>
    <row r="39" spans="2:8" ht="12.75">
      <c r="B39" s="30"/>
      <c r="C39" s="36"/>
      <c r="D39" s="41">
        <f t="shared" si="1"/>
        <v>0</v>
      </c>
      <c r="E39" s="36">
        <f t="shared" si="2"/>
        <v>0</v>
      </c>
      <c r="F39" s="41">
        <f>C39*$E$43</f>
        <v>0</v>
      </c>
      <c r="G39" s="14"/>
      <c r="H39" s="35">
        <f t="shared" si="0"/>
        <v>0</v>
      </c>
    </row>
    <row r="40" spans="2:8" ht="12.75">
      <c r="B40" s="19"/>
      <c r="C40" s="42"/>
      <c r="D40" s="41">
        <f t="shared" si="1"/>
        <v>0</v>
      </c>
      <c r="E40" s="36">
        <f t="shared" si="2"/>
        <v>0</v>
      </c>
      <c r="F40" s="43">
        <f>C40*$E$43</f>
        <v>0</v>
      </c>
      <c r="G40" s="10"/>
      <c r="H40" s="36">
        <f t="shared" si="0"/>
        <v>0</v>
      </c>
    </row>
    <row r="41" ht="12.75">
      <c r="C41" s="21"/>
    </row>
    <row r="42" spans="2:4" ht="14.25">
      <c r="B42" s="1" t="s">
        <v>41</v>
      </c>
      <c r="C42" s="4"/>
      <c r="D42" s="4"/>
    </row>
    <row r="43" spans="2:5" ht="14.25">
      <c r="B43" s="1" t="s">
        <v>38</v>
      </c>
      <c r="E43" s="22">
        <v>0.0115</v>
      </c>
    </row>
    <row r="44" spans="2:5" ht="14.25">
      <c r="B44" s="1" t="s">
        <v>39</v>
      </c>
      <c r="E44" s="22">
        <v>0.0989</v>
      </c>
    </row>
    <row r="45" ht="8.25" customHeight="1">
      <c r="E45" s="22"/>
    </row>
    <row r="46" ht="12.75">
      <c r="B46" s="1" t="s">
        <v>42</v>
      </c>
    </row>
    <row r="48" spans="2:7" ht="15">
      <c r="B48" s="31"/>
      <c r="C48" s="23" t="s">
        <v>14</v>
      </c>
      <c r="D48" s="32"/>
      <c r="E48" s="20"/>
      <c r="F48" s="23" t="s">
        <v>15</v>
      </c>
      <c r="G48" s="24">
        <f>SUM(H34:H40)</f>
        <v>1256.64176</v>
      </c>
    </row>
    <row r="49" ht="15">
      <c r="B49" s="2"/>
    </row>
    <row r="50" spans="2:7" ht="15">
      <c r="B50" s="2" t="s">
        <v>17</v>
      </c>
      <c r="C50" s="28"/>
      <c r="D50" s="29"/>
      <c r="E50" s="29"/>
      <c r="F50" s="33" t="s">
        <v>16</v>
      </c>
      <c r="G50" s="29"/>
    </row>
    <row r="51" ht="15">
      <c r="B51" s="2"/>
    </row>
    <row r="52" spans="2:7" ht="15">
      <c r="B52" s="2" t="s">
        <v>18</v>
      </c>
      <c r="D52" s="20"/>
      <c r="E52" s="28"/>
      <c r="F52" s="20"/>
      <c r="G52" s="20"/>
    </row>
    <row r="53" ht="15">
      <c r="E53" s="2" t="s">
        <v>13</v>
      </c>
    </row>
    <row r="55" ht="12.75">
      <c r="B55" s="34" t="s">
        <v>47</v>
      </c>
    </row>
  </sheetData>
  <sheetProtection/>
  <mergeCells count="9">
    <mergeCell ref="B17:H17"/>
    <mergeCell ref="B21:H21"/>
    <mergeCell ref="B31:H31"/>
    <mergeCell ref="B2:H2"/>
    <mergeCell ref="B4:H4"/>
    <mergeCell ref="B5:H5"/>
    <mergeCell ref="C7:D7"/>
    <mergeCell ref="F7:G7"/>
    <mergeCell ref="B16:H16"/>
  </mergeCells>
  <printOptions/>
  <pageMargins left="0.25" right="0" top="0.19" bottom="0.2" header="0.17" footer="0.1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6">
      <selection activeCell="F40" sqref="F40"/>
    </sheetView>
  </sheetViews>
  <sheetFormatPr defaultColWidth="9.140625" defaultRowHeight="12.75"/>
  <cols>
    <col min="1" max="1" width="0.85546875" style="1" customWidth="1"/>
    <col min="2" max="2" width="25.7109375" style="1" customWidth="1"/>
    <col min="3" max="8" width="12.7109375" style="1" customWidth="1"/>
    <col min="9" max="9" width="0.85546875" style="1" customWidth="1"/>
    <col min="10" max="16384" width="9.140625" style="1" customWidth="1"/>
  </cols>
  <sheetData>
    <row r="2" spans="2:8" ht="15">
      <c r="B2" s="63" t="s">
        <v>0</v>
      </c>
      <c r="C2" s="63"/>
      <c r="D2" s="63"/>
      <c r="E2" s="63"/>
      <c r="F2" s="63"/>
      <c r="G2" s="63"/>
      <c r="H2" s="63"/>
    </row>
    <row r="3" ht="15">
      <c r="C3" s="2"/>
    </row>
    <row r="4" spans="2:8" ht="30">
      <c r="B4" s="67" t="s">
        <v>1</v>
      </c>
      <c r="C4" s="67"/>
      <c r="D4" s="67"/>
      <c r="E4" s="67"/>
      <c r="F4" s="67"/>
      <c r="G4" s="67"/>
      <c r="H4" s="67"/>
    </row>
    <row r="5" ht="15">
      <c r="C5" s="2"/>
    </row>
    <row r="6" spans="2:7" ht="15">
      <c r="B6" s="3" t="s">
        <v>3</v>
      </c>
      <c r="C6" s="68"/>
      <c r="D6" s="68"/>
      <c r="E6" s="2" t="s">
        <v>2</v>
      </c>
      <c r="F6" s="68"/>
      <c r="G6" s="68"/>
    </row>
    <row r="7" ht="15">
      <c r="C7" s="2"/>
    </row>
    <row r="8" ht="12.75">
      <c r="B8" s="1" t="s">
        <v>22</v>
      </c>
    </row>
    <row r="9" ht="12.75">
      <c r="B9" s="1" t="s">
        <v>28</v>
      </c>
    </row>
    <row r="10" ht="12.75">
      <c r="B10" s="1" t="s">
        <v>29</v>
      </c>
    </row>
    <row r="11" ht="12.75">
      <c r="B11" s="1" t="s">
        <v>37</v>
      </c>
    </row>
    <row r="12" ht="12.75">
      <c r="B12" s="1" t="s">
        <v>31</v>
      </c>
    </row>
    <row r="13" ht="12.75">
      <c r="B13" s="1" t="s">
        <v>30</v>
      </c>
    </row>
    <row r="14" ht="15">
      <c r="C14" s="2"/>
    </row>
    <row r="15" spans="2:8" ht="15">
      <c r="B15" s="66" t="s">
        <v>19</v>
      </c>
      <c r="C15" s="66"/>
      <c r="D15" s="66"/>
      <c r="E15" s="66"/>
      <c r="F15" s="66"/>
      <c r="G15" s="66"/>
      <c r="H15" s="66"/>
    </row>
    <row r="16" spans="2:8" ht="15">
      <c r="B16" s="66" t="s">
        <v>20</v>
      </c>
      <c r="C16" s="66"/>
      <c r="D16" s="66"/>
      <c r="E16" s="66"/>
      <c r="F16" s="66"/>
      <c r="G16" s="66"/>
      <c r="H16" s="66"/>
    </row>
    <row r="19" spans="2:8" ht="14.25" customHeight="1">
      <c r="B19" s="25" t="s">
        <v>4</v>
      </c>
      <c r="C19" s="5"/>
      <c r="D19" s="5"/>
      <c r="E19" s="5"/>
      <c r="F19" s="5"/>
      <c r="G19" s="5"/>
      <c r="H19" s="6"/>
    </row>
    <row r="20" spans="2:8" ht="16.5" customHeight="1">
      <c r="B20" s="57" t="s">
        <v>21</v>
      </c>
      <c r="C20" s="58"/>
      <c r="D20" s="58"/>
      <c r="E20" s="58"/>
      <c r="F20" s="58"/>
      <c r="G20" s="58"/>
      <c r="H20" s="59"/>
    </row>
    <row r="21" spans="2:8" ht="18" customHeight="1">
      <c r="B21" s="7" t="s">
        <v>43</v>
      </c>
      <c r="C21" s="8" t="s">
        <v>5</v>
      </c>
      <c r="D21" s="9" t="s">
        <v>5</v>
      </c>
      <c r="E21" s="9" t="s">
        <v>5</v>
      </c>
      <c r="F21" s="9" t="s">
        <v>5</v>
      </c>
      <c r="G21" s="9" t="s">
        <v>5</v>
      </c>
      <c r="H21" s="9" t="s">
        <v>6</v>
      </c>
    </row>
    <row r="22" spans="2:8" ht="12.75">
      <c r="B22" s="10"/>
      <c r="C22" s="11" t="s">
        <v>32</v>
      </c>
      <c r="D22" s="12" t="s">
        <v>33</v>
      </c>
      <c r="E22" s="12" t="s">
        <v>34</v>
      </c>
      <c r="F22" s="12" t="s">
        <v>35</v>
      </c>
      <c r="G22" s="12" t="s">
        <v>36</v>
      </c>
      <c r="H22" s="12" t="s">
        <v>7</v>
      </c>
    </row>
    <row r="23" spans="2:8" ht="12.75">
      <c r="B23" s="10"/>
      <c r="C23" s="13"/>
      <c r="D23" s="10"/>
      <c r="E23" s="10"/>
      <c r="F23" s="10"/>
      <c r="G23" s="10"/>
      <c r="H23" s="10">
        <v>0</v>
      </c>
    </row>
    <row r="24" spans="2:8" ht="12.75">
      <c r="B24" s="10"/>
      <c r="C24" s="13"/>
      <c r="D24" s="10"/>
      <c r="E24" s="10"/>
      <c r="F24" s="10"/>
      <c r="G24" s="10"/>
      <c r="H24" s="10">
        <f>SUM(C24:G24)</f>
        <v>0</v>
      </c>
    </row>
    <row r="25" spans="2:8" ht="12.75">
      <c r="B25" s="10"/>
      <c r="C25" s="14"/>
      <c r="D25" s="14"/>
      <c r="E25" s="14"/>
      <c r="F25" s="14"/>
      <c r="G25" s="14"/>
      <c r="H25" s="10">
        <f>SUM(C25:G25)</f>
        <v>0</v>
      </c>
    </row>
    <row r="26" spans="2:8" ht="12.75">
      <c r="B26" s="10"/>
      <c r="C26" s="14"/>
      <c r="D26" s="14"/>
      <c r="E26" s="14"/>
      <c r="F26" s="14"/>
      <c r="G26" s="14"/>
      <c r="H26" s="10">
        <f>SUM(C26:G26)</f>
        <v>0</v>
      </c>
    </row>
    <row r="27" spans="2:8" ht="12.75">
      <c r="B27" s="15"/>
      <c r="C27" s="15"/>
      <c r="D27" s="15"/>
      <c r="E27" s="15"/>
      <c r="F27" s="15"/>
      <c r="G27" s="15"/>
      <c r="H27" s="10">
        <f>SUM(C27:G27)</f>
        <v>0</v>
      </c>
    </row>
    <row r="30" spans="2:8" ht="15.75">
      <c r="B30" s="60" t="s">
        <v>8</v>
      </c>
      <c r="C30" s="61"/>
      <c r="D30" s="61"/>
      <c r="E30" s="61"/>
      <c r="F30" s="61"/>
      <c r="G30" s="61"/>
      <c r="H30" s="62"/>
    </row>
    <row r="31" spans="2:8" ht="12.75" customHeight="1">
      <c r="B31" s="16"/>
      <c r="C31" s="17"/>
      <c r="D31" s="17">
        <v>0.062</v>
      </c>
      <c r="E31" s="18">
        <v>0.0145</v>
      </c>
      <c r="F31" s="26" t="s">
        <v>25</v>
      </c>
      <c r="G31" s="37">
        <v>0.05</v>
      </c>
      <c r="H31" s="26" t="s">
        <v>24</v>
      </c>
    </row>
    <row r="32" spans="2:8" ht="15" customHeight="1">
      <c r="B32" s="47" t="s">
        <v>43</v>
      </c>
      <c r="C32" s="17" t="s">
        <v>9</v>
      </c>
      <c r="D32" s="17" t="s">
        <v>10</v>
      </c>
      <c r="E32" s="18" t="s">
        <v>11</v>
      </c>
      <c r="F32" s="27" t="s">
        <v>26</v>
      </c>
      <c r="G32" s="18" t="s">
        <v>12</v>
      </c>
      <c r="H32" s="27" t="s">
        <v>23</v>
      </c>
    </row>
    <row r="33" spans="2:8" ht="12.75">
      <c r="B33" s="10"/>
      <c r="C33" s="38">
        <f>H23*25.95</f>
        <v>0</v>
      </c>
      <c r="D33" s="41">
        <f>C33*D31</f>
        <v>0</v>
      </c>
      <c r="E33" s="36">
        <f>C33*E31</f>
        <v>0</v>
      </c>
      <c r="F33" s="39">
        <f>C33*E44</f>
        <v>0</v>
      </c>
      <c r="G33" s="7"/>
      <c r="H33" s="35">
        <f aca="true" t="shared" si="0" ref="H33:H39">SUM(C33:G33)</f>
        <v>0</v>
      </c>
    </row>
    <row r="34" spans="2:8" ht="12.75">
      <c r="B34" s="30"/>
      <c r="C34" s="38">
        <f>H24*10.8</f>
        <v>0</v>
      </c>
      <c r="D34" s="41">
        <f aca="true" t="shared" si="1" ref="D34:D39">C34*$D$31</f>
        <v>0</v>
      </c>
      <c r="E34" s="36">
        <f aca="true" t="shared" si="2" ref="E34:E39">C34*$E$31</f>
        <v>0</v>
      </c>
      <c r="F34" s="39">
        <f aca="true" t="shared" si="3" ref="F34:F39">C34*$E$44</f>
        <v>0</v>
      </c>
      <c r="G34" s="14"/>
      <c r="H34" s="35">
        <f t="shared" si="0"/>
        <v>0</v>
      </c>
    </row>
    <row r="35" spans="2:8" ht="12.75">
      <c r="B35" s="44"/>
      <c r="C35" s="36"/>
      <c r="D35" s="41">
        <f t="shared" si="1"/>
        <v>0</v>
      </c>
      <c r="E35" s="36">
        <f t="shared" si="2"/>
        <v>0</v>
      </c>
      <c r="F35" s="45">
        <f t="shared" si="3"/>
        <v>0</v>
      </c>
      <c r="G35" s="14"/>
      <c r="H35" s="35">
        <f t="shared" si="0"/>
        <v>0</v>
      </c>
    </row>
    <row r="36" spans="2:8" ht="12.75">
      <c r="B36" s="46"/>
      <c r="C36" s="36"/>
      <c r="D36" s="36">
        <f t="shared" si="1"/>
        <v>0</v>
      </c>
      <c r="E36" s="36">
        <f t="shared" si="2"/>
        <v>0</v>
      </c>
      <c r="F36" s="40">
        <f t="shared" si="3"/>
        <v>0</v>
      </c>
      <c r="G36" s="14"/>
      <c r="H36" s="35">
        <f t="shared" si="0"/>
        <v>0</v>
      </c>
    </row>
    <row r="37" spans="2:8" ht="12.75">
      <c r="B37" s="46"/>
      <c r="C37" s="36"/>
      <c r="D37" s="36">
        <f t="shared" si="1"/>
        <v>0</v>
      </c>
      <c r="E37" s="36">
        <f t="shared" si="2"/>
        <v>0</v>
      </c>
      <c r="F37" s="40">
        <f t="shared" si="3"/>
        <v>0</v>
      </c>
      <c r="G37" s="14"/>
      <c r="H37" s="35">
        <f t="shared" si="0"/>
        <v>0</v>
      </c>
    </row>
    <row r="38" spans="2:8" ht="12.75">
      <c r="B38" s="30"/>
      <c r="C38" s="36"/>
      <c r="D38" s="41">
        <f t="shared" si="1"/>
        <v>0</v>
      </c>
      <c r="E38" s="36">
        <f t="shared" si="2"/>
        <v>0</v>
      </c>
      <c r="F38" s="41">
        <f t="shared" si="3"/>
        <v>0</v>
      </c>
      <c r="G38" s="14"/>
      <c r="H38" s="35">
        <f t="shared" si="0"/>
        <v>0</v>
      </c>
    </row>
    <row r="39" spans="2:8" ht="12.75">
      <c r="B39" s="19"/>
      <c r="C39" s="42"/>
      <c r="D39" s="41">
        <f t="shared" si="1"/>
        <v>0</v>
      </c>
      <c r="E39" s="36">
        <f t="shared" si="2"/>
        <v>0</v>
      </c>
      <c r="F39" s="43">
        <f t="shared" si="3"/>
        <v>0</v>
      </c>
      <c r="G39" s="10"/>
      <c r="H39" s="36">
        <f t="shared" si="0"/>
        <v>0</v>
      </c>
    </row>
    <row r="40" ht="12.75">
      <c r="C40" s="21"/>
    </row>
    <row r="42" spans="2:4" ht="14.25">
      <c r="B42" s="1" t="s">
        <v>41</v>
      </c>
      <c r="C42" s="4"/>
      <c r="D42" s="4"/>
    </row>
    <row r="43" spans="2:5" ht="14.25">
      <c r="B43" s="1" t="s">
        <v>38</v>
      </c>
      <c r="E43" s="22">
        <v>0.0115</v>
      </c>
    </row>
    <row r="44" spans="2:5" ht="14.25">
      <c r="B44" s="1" t="s">
        <v>39</v>
      </c>
      <c r="E44" s="22">
        <v>0.0989</v>
      </c>
    </row>
    <row r="45" ht="14.25">
      <c r="E45" s="22"/>
    </row>
    <row r="46" ht="12.75">
      <c r="B46" s="1" t="s">
        <v>42</v>
      </c>
    </row>
    <row r="49" spans="2:7" ht="15">
      <c r="B49" s="31" t="s">
        <v>27</v>
      </c>
      <c r="C49" s="23" t="s">
        <v>14</v>
      </c>
      <c r="D49" s="32"/>
      <c r="E49" s="20"/>
      <c r="F49" s="23" t="s">
        <v>15</v>
      </c>
      <c r="G49" s="24">
        <f>SUM(H33:H39)</f>
        <v>0</v>
      </c>
    </row>
    <row r="50" ht="15">
      <c r="B50" s="2"/>
    </row>
    <row r="51" spans="2:7" ht="15">
      <c r="B51" s="2" t="s">
        <v>17</v>
      </c>
      <c r="C51" s="28"/>
      <c r="D51" s="29"/>
      <c r="E51" s="29"/>
      <c r="F51" s="33" t="s">
        <v>16</v>
      </c>
      <c r="G51" s="29"/>
    </row>
    <row r="52" ht="15">
      <c r="B52" s="2"/>
    </row>
    <row r="53" spans="2:7" ht="15">
      <c r="B53" s="2" t="s">
        <v>18</v>
      </c>
      <c r="D53" s="20"/>
      <c r="E53" s="28"/>
      <c r="F53" s="20"/>
      <c r="G53" s="20"/>
    </row>
    <row r="54" ht="15">
      <c r="E54" s="2" t="s">
        <v>13</v>
      </c>
    </row>
    <row r="56" ht="12.75">
      <c r="B56" s="34" t="s">
        <v>40</v>
      </c>
    </row>
  </sheetData>
  <sheetProtection/>
  <mergeCells count="8">
    <mergeCell ref="B2:H2"/>
    <mergeCell ref="B4:H4"/>
    <mergeCell ref="F6:G6"/>
    <mergeCell ref="C6:D6"/>
    <mergeCell ref="B30:H30"/>
    <mergeCell ref="B16:H16"/>
    <mergeCell ref="B15:H15"/>
    <mergeCell ref="B20:H20"/>
  </mergeCells>
  <printOptions/>
  <pageMargins left="0.25" right="0" top="0.19" bottom="0.2" header="0.17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Tully</dc:creator>
  <cp:keywords/>
  <dc:description/>
  <cp:lastModifiedBy>Brenda Johnson</cp:lastModifiedBy>
  <cp:lastPrinted>2020-05-26T17:57:26Z</cp:lastPrinted>
  <dcterms:created xsi:type="dcterms:W3CDTF">2007-01-24T17:44:49Z</dcterms:created>
  <dcterms:modified xsi:type="dcterms:W3CDTF">2020-05-26T17:57:40Z</dcterms:modified>
  <cp:category/>
  <cp:version/>
  <cp:contentType/>
  <cp:contentStatus/>
</cp:coreProperties>
</file>